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главная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<sst xmlns="http://schemas.openxmlformats.org/spreadsheetml/2006/main" count="23" uniqueCount="23">
  <si>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</si>
  <si>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группа затрат</t>
  </si>
  <si>
    <t>сумма, тыс.р. в мес.</t>
  </si>
  <si>
    <t>руб. на 1 кв.м.</t>
  </si>
  <si>
    <t>Плановый расчет затрат на техобслуживание</t>
  </si>
  <si>
    <t>жилого дома по ул. Демократическая, 43</t>
  </si>
  <si>
    <t>в Адлерском районе города Сочи</t>
  </si>
  <si>
    <t>затраты на содержание УК</t>
  </si>
  <si>
    <t>Итого затрат, направленных на техсодержание</t>
  </si>
  <si>
    <t>Всего плановые среднемесячные затраты</t>
  </si>
  <si>
    <t>директор управляющей компании</t>
  </si>
  <si>
    <t>ООО "Элит Тауэрс"</t>
  </si>
  <si>
    <t>Кондратчик Н.В.</t>
  </si>
  <si>
    <t>затраты, направленные на техническое содержание</t>
  </si>
  <si>
    <t>Расходы Управляющей компании, в том числе уплата налога по УСН</t>
  </si>
  <si>
    <t>Организация текущего ремонта (в том числе замена лампочек)</t>
  </si>
  <si>
    <t>Оплата охраны</t>
  </si>
  <si>
    <t>Прочие расходы, не включенные в п. 1-5</t>
  </si>
  <si>
    <t>Обслуживание лифтов</t>
  </si>
  <si>
    <t>Общая площадь</t>
  </si>
  <si>
    <t>Расходы на содержание обслуживающего персонала (3 уборщицы помещений, дворник, сантехник, электрик - заработная плата 39,5 тыс.руб., налоги с з/платы 12,0 тыс.руб., расходные материалы, без стоимости основных производственных средств - 5,9 тыс.руб.)</t>
  </si>
  <si>
    <t>с 01.10.2012 года</t>
  </si>
  <si>
    <t>Расходы на содержание технического персонала (главный инженер, комендант) - заработная плата - 21,0 т.р., налоги с з/платы (30,5%) - 6,4 т.р.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</si>
</sst>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.75390625" style="3" customWidth="1"/>
    <col min="2" max="2" width="66.75390625" style="3" customWidth="1"/>
    <col min="3" max="3" width="12.75390625" style="9" customWidth="1"/>
    <col min="4" max="4" width="12.75390625" style="3" customWidth="1"/>
    <col min="5" max="5" width="12.75390625" style="10" customWidth="1"/>
    <col min="6" max="16384" width="9.125" style="3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5" ht="16.5" customHeight="1">
      <c r="A2" s="24" t="s">
        <v>5</v>
      </c>
      <c r="B2" s="24"/>
      <c r="C2" s="24"/>
      <c r="D2" s="24"/>
      <c r="E2" s="24"/>
    </row>
    <row r="3" spans="1:5" ht="16.5" customHeight="1">
      <c r="A3" s="24" t="s">
        <v>6</v>
      </c>
      <c r="B3" s="24"/>
      <c r="C3" s="24"/>
      <c r="D3" s="24"/>
      <c r="E3" s="24"/>
    </row>
    <row r="4" spans="1:5" ht="16.5" customHeight="1">
      <c r="A4" s="24" t="s">
        <v>21</v>
      </c>
      <c r="B4" s="24"/>
      <c r="C4" s="24"/>
      <c r="D4" s="24"/>
      <c r="E4" s="24"/>
    </row>
    <row r="5" spans="1:3" ht="9.75" customHeight="1">
      <c r="A5" s="1"/>
      <c r="B5" s="1"/>
      <c r="C5" s="1"/>
    </row>
    <row r="6" spans="1:5" s="4" customFormat="1" ht="45.75" customHeight="1">
      <c r="A6" s="2" t="s">
        <v>0</v>
      </c>
      <c r="B6" s="26" t="s">
        <v>1</v>
      </c>
      <c r="C6" s="26"/>
      <c r="D6" s="2" t="s">
        <v>2</v>
      </c>
      <c r="E6" s="2" t="s">
        <v>3</v>
      </c>
    </row>
    <row r="7" spans="1:5" s="4" customFormat="1" ht="18" customHeight="1">
      <c r="A7" s="26" t="s">
        <v>13</v>
      </c>
      <c r="B7" s="26"/>
      <c r="C7" s="26"/>
      <c r="D7" s="26"/>
      <c r="E7" s="26"/>
    </row>
    <row r="8" spans="1:5" ht="45" customHeight="1">
      <c r="A8" s="5">
        <v>1</v>
      </c>
      <c r="B8" s="22" t="s">
        <v>20</v>
      </c>
      <c r="C8" s="22"/>
      <c r="D8" s="6">
        <f>39.5+12+5.9</f>
        <v>57.4</v>
      </c>
      <c r="E8" s="7">
        <f aca="true" t="shared" si="0" ref="E8:E13">D8*1000/$D$18</f>
        <v>3.994988864142539</v>
      </c>
    </row>
    <row r="9" spans="1:5" ht="30" customHeight="1">
      <c r="A9" s="5">
        <v>2</v>
      </c>
      <c r="B9" s="22" t="s">
        <v>22</v>
      </c>
      <c r="C9" s="22"/>
      <c r="D9" s="6">
        <v>27.4</v>
      </c>
      <c r="E9" s="7">
        <f t="shared" si="0"/>
        <v>1.9070155902004455</v>
      </c>
    </row>
    <row r="10" spans="1:5" ht="18" customHeight="1">
      <c r="A10" s="5">
        <v>3</v>
      </c>
      <c r="B10" s="22" t="s">
        <v>15</v>
      </c>
      <c r="C10" s="22"/>
      <c r="D10" s="6">
        <v>0.65</v>
      </c>
      <c r="E10" s="7">
        <f t="shared" si="0"/>
        <v>0.04523942093541203</v>
      </c>
    </row>
    <row r="11" spans="1:5" ht="18" customHeight="1">
      <c r="A11" s="5">
        <v>4</v>
      </c>
      <c r="B11" s="22" t="s">
        <v>16</v>
      </c>
      <c r="C11" s="22"/>
      <c r="D11" s="6">
        <v>2</v>
      </c>
      <c r="E11" s="7">
        <f t="shared" si="0"/>
        <v>0.13919821826280623</v>
      </c>
    </row>
    <row r="12" spans="1:5" ht="18" customHeight="1">
      <c r="A12" s="5">
        <v>5</v>
      </c>
      <c r="B12" s="22" t="s">
        <v>18</v>
      </c>
      <c r="C12" s="22"/>
      <c r="D12" s="6">
        <v>16</v>
      </c>
      <c r="E12" s="7">
        <f t="shared" si="0"/>
        <v>1.1135857461024499</v>
      </c>
    </row>
    <row r="13" spans="1:6" ht="18" customHeight="1">
      <c r="A13" s="5">
        <v>6</v>
      </c>
      <c r="B13" s="22" t="s">
        <v>17</v>
      </c>
      <c r="C13" s="22"/>
      <c r="D13" s="6">
        <f>D14-D8-D9-D10-D11-D12</f>
        <v>-0.00039999999999196234</v>
      </c>
      <c r="E13" s="7">
        <f t="shared" si="0"/>
        <v>-2.7839643652001834E-05</v>
      </c>
      <c r="F13" s="19"/>
    </row>
    <row r="14" spans="1:5" s="18" customFormat="1" ht="18" customHeight="1">
      <c r="A14" s="15">
        <v>7</v>
      </c>
      <c r="B14" s="25" t="s">
        <v>8</v>
      </c>
      <c r="C14" s="25"/>
      <c r="D14" s="16">
        <f>D18*7.2/1000</f>
        <v>103.4496</v>
      </c>
      <c r="E14" s="17">
        <f>SUM(E8:E13)</f>
        <v>7.200000000000001</v>
      </c>
    </row>
    <row r="15" spans="1:5" ht="18" customHeight="1">
      <c r="A15" s="21" t="s">
        <v>7</v>
      </c>
      <c r="B15" s="21"/>
      <c r="C15" s="21"/>
      <c r="D15" s="21"/>
      <c r="E15" s="21"/>
    </row>
    <row r="16" spans="1:5" ht="18" customHeight="1">
      <c r="A16" s="5">
        <v>8</v>
      </c>
      <c r="B16" s="22" t="s">
        <v>14</v>
      </c>
      <c r="C16" s="22"/>
      <c r="D16" s="6">
        <f>D18*1.8/1000</f>
        <v>25.8624</v>
      </c>
      <c r="E16" s="7">
        <f>D16*1000/$D$18</f>
        <v>1.8</v>
      </c>
    </row>
    <row r="17" spans="1:5" s="14" customFormat="1" ht="18" customHeight="1">
      <c r="A17" s="11">
        <v>9</v>
      </c>
      <c r="B17" s="23" t="s">
        <v>9</v>
      </c>
      <c r="C17" s="23"/>
      <c r="D17" s="12">
        <f>D14+D16</f>
        <v>129.312</v>
      </c>
      <c r="E17" s="13">
        <f>E14+E16</f>
        <v>9.000000000000002</v>
      </c>
    </row>
    <row r="18" spans="1:5" ht="18" customHeight="1">
      <c r="A18" s="8"/>
      <c r="B18" s="20" t="s">
        <v>19</v>
      </c>
      <c r="C18" s="20"/>
      <c r="D18" s="7">
        <v>14368</v>
      </c>
      <c r="E18" s="8"/>
    </row>
    <row r="20" ht="15">
      <c r="A20" s="3" t="s">
        <v>10</v>
      </c>
    </row>
    <row r="21" spans="1:4" ht="15">
      <c r="A21" s="3" t="s">
        <v>11</v>
      </c>
      <c r="D21" s="3" t="s">
        <v>12</v>
      </c>
    </row>
  </sheetData>
  <sheetProtection/>
  <mergeCells count="17">
    <mergeCell ref="B11:C11"/>
    <mergeCell ref="B6:C6"/>
    <mergeCell ref="B10:C10"/>
    <mergeCell ref="B9:C9"/>
    <mergeCell ref="A7:E7"/>
    <mergeCell ref="B8:C8"/>
    <mergeCell ref="A3:E3"/>
    <mergeCell ref="B18:C18"/>
    <mergeCell ref="A15:E15"/>
    <mergeCell ref="B16:C16"/>
    <mergeCell ref="B17:C17"/>
    <mergeCell ref="A1:E1"/>
    <mergeCell ref="A2:E2"/>
    <mergeCell ref="B12:C12"/>
    <mergeCell ref="B13:C13"/>
    <mergeCell ref="B14:C14"/>
    <mergeCell ref="A4:E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2012-01-31T12:16:15Z</cp:lastPrinted>
  <dcterms:created xsi:type="dcterms:W3CDTF">2007-04-05T10:34:14Z</dcterms:created>
  <dcterms:modified xsi:type="dcterms:W3CDTF">2012-11-13T12:35:26Z</dcterms:modified>
  <cp:category/>
  <cp:version/>
  <cp:contentType/>
  <cp:contentStatus/>
</cp:coreProperties>
</file>